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C8" i="1"/>
  <c r="D8" i="1"/>
  <c r="C11" i="1"/>
  <c r="D11" i="1"/>
  <c r="C16" i="1"/>
  <c r="D16" i="1"/>
  <c r="D21" i="1" l="1"/>
  <c r="C21" i="1"/>
  <c r="E6" i="1"/>
  <c r="E7" i="1"/>
  <c r="E5" i="1"/>
  <c r="E18" i="1" l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<sst xmlns="http://schemas.openxmlformats.org/spreadsheetml/2006/main" count="41" uniqueCount="35">
  <si>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</si>
  <si>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</si>
  <si>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</si>
  <si>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</si>
  <si>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</si>
  <si>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</si>
  <si>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</si>
  <si>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</si>
  <si>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</si>
  <si>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</si>
  <si>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</si>
  <si>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</si>
  <si>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</si>
  <si>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</si>
  <si>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</si>
  <si>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</si>
  <si>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</si>
  <si>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</si>
  <si>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</si>
  <si>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</si>
  <si>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</si>
  <si>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</si>
  <si>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</si>
  <si>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</si>
  <si>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</si>
  <si>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</si>
  <si>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</si>
  <si>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</si>
  <si>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3.5</t>
  </si>
  <si>
    <t>4.6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</si>
  <si>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</si>
  <si>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</si>
  <si>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</si>
  <si>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01.02.2023г.</t>
  </si>
  <si>
    <t>План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</si>
</sst>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/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1"/>
  <sheetViews>
    <sheetView showGridLines="0" tabSelected="1" view="pageBreakPreview" zoomScale="115" zoomScaleNormal="100" zoomScaleSheetLayoutView="115" workbookViewId="0">
      <selection activeCell="B7" sqref="B7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9" customWidth="1"/>
    <col min="4" max="4" width="20.85546875" style="19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3" t="s">
        <v>33</v>
      </c>
      <c r="B1" s="23"/>
      <c r="C1" s="23"/>
      <c r="D1" s="23"/>
      <c r="E1" s="23"/>
    </row>
    <row r="2" spans="1:6" x14ac:dyDescent="0.25">
      <c r="B2" s="3" t="s">
        <v>1</v>
      </c>
      <c r="C2" s="18"/>
      <c r="D2" s="18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+SUM(C5:C7)</f>
        <v>108148017.89</v>
      </c>
      <c r="D4" s="20">
        <f>+SUM(D5:D7)</f>
        <v>4258309.25</v>
      </c>
      <c r="E4" s="12">
        <f t="shared" ref="E4:E20" si="0">D4/C4</f>
        <v>3.9374824736327863E-2</v>
      </c>
    </row>
    <row r="5" spans="1:6" ht="31.5" outlineLevel="1" x14ac:dyDescent="0.25">
      <c r="A5" s="13" t="s">
        <v>23</v>
      </c>
      <c r="B5" s="5" t="s">
        <v>24</v>
      </c>
      <c r="C5" s="24">
        <v>92245914.290000007</v>
      </c>
      <c r="D5" s="24">
        <v>4069001.69</v>
      </c>
      <c r="E5" s="14">
        <f>+D5/C5</f>
        <v>4.4110373031893767E-2</v>
      </c>
    </row>
    <row r="6" spans="1:6" ht="47.25" outlineLevel="1" x14ac:dyDescent="0.25">
      <c r="A6" s="13" t="s">
        <v>22</v>
      </c>
      <c r="B6" s="5" t="s">
        <v>30</v>
      </c>
      <c r="C6" s="24">
        <v>6398000</v>
      </c>
      <c r="D6" s="24">
        <v>189307.56</v>
      </c>
      <c r="E6" s="14">
        <f t="shared" ref="E6:E7" si="1">+D6/C6</f>
        <v>2.9588552672710221E-2</v>
      </c>
    </row>
    <row r="7" spans="1:6" ht="31.5" outlineLevel="1" x14ac:dyDescent="0.25">
      <c r="A7" s="13" t="s">
        <v>7</v>
      </c>
      <c r="B7" s="5" t="s">
        <v>25</v>
      </c>
      <c r="C7" s="24">
        <v>9504103.5999999996</v>
      </c>
      <c r="D7" s="24">
        <v>0</v>
      </c>
      <c r="E7" s="14">
        <f t="shared" si="1"/>
        <v>0</v>
      </c>
    </row>
    <row r="8" spans="1:6" ht="31.5" x14ac:dyDescent="0.25">
      <c r="A8" s="10" t="s">
        <v>8</v>
      </c>
      <c r="B8" s="11" t="s">
        <v>0</v>
      </c>
      <c r="C8" s="21">
        <f>+C9+C10</f>
        <v>261416904.40000001</v>
      </c>
      <c r="D8" s="21">
        <f>+D9+D10</f>
        <v>20233318.760000002</v>
      </c>
      <c r="E8" s="12">
        <f t="shared" si="0"/>
        <v>7.7398662517403752E-2</v>
      </c>
    </row>
    <row r="9" spans="1:6" ht="31.5" outlineLevel="1" x14ac:dyDescent="0.25">
      <c r="A9" s="13" t="s">
        <v>9</v>
      </c>
      <c r="B9" s="5" t="s">
        <v>24</v>
      </c>
      <c r="C9" s="24">
        <v>885200</v>
      </c>
      <c r="D9" s="24">
        <v>76190</v>
      </c>
      <c r="E9" s="14">
        <f t="shared" si="0"/>
        <v>8.6070944419340267E-2</v>
      </c>
    </row>
    <row r="10" spans="1:6" ht="31.5" outlineLevel="1" x14ac:dyDescent="0.25">
      <c r="A10" s="13" t="s">
        <v>10</v>
      </c>
      <c r="B10" s="5" t="s">
        <v>32</v>
      </c>
      <c r="C10" s="24">
        <v>260531704.40000001</v>
      </c>
      <c r="D10" s="24">
        <v>20157128.760000002</v>
      </c>
      <c r="E10" s="14">
        <f t="shared" si="0"/>
        <v>7.7369196990521819E-2</v>
      </c>
    </row>
    <row r="11" spans="1:6" ht="31.5" x14ac:dyDescent="0.25">
      <c r="A11" s="10" t="s">
        <v>11</v>
      </c>
      <c r="B11" s="11" t="s">
        <v>21</v>
      </c>
      <c r="C11" s="21">
        <f>+SUM(C12:C15)</f>
        <v>1102943861.4400001</v>
      </c>
      <c r="D11" s="21">
        <f>+SUM(D12:D15)</f>
        <v>21787897.02</v>
      </c>
      <c r="E11" s="12">
        <f t="shared" si="0"/>
        <v>1.9754311875451021E-2</v>
      </c>
    </row>
    <row r="12" spans="1:6" ht="31.5" outlineLevel="1" x14ac:dyDescent="0.25">
      <c r="A12" s="13" t="s">
        <v>12</v>
      </c>
      <c r="B12" s="5" t="s">
        <v>24</v>
      </c>
      <c r="C12" s="24">
        <v>1770500</v>
      </c>
      <c r="D12" s="24">
        <v>152380</v>
      </c>
      <c r="E12" s="14">
        <f>D12/C12</f>
        <v>8.6066083027393395E-2</v>
      </c>
    </row>
    <row r="13" spans="1:6" ht="47.25" outlineLevel="1" x14ac:dyDescent="0.25">
      <c r="A13" s="13" t="s">
        <v>13</v>
      </c>
      <c r="B13" s="5" t="s">
        <v>30</v>
      </c>
      <c r="C13" s="24">
        <v>135000</v>
      </c>
      <c r="D13" s="24">
        <v>0</v>
      </c>
      <c r="E13" s="14">
        <f>D13/C13</f>
        <v>0</v>
      </c>
    </row>
    <row r="14" spans="1:6" ht="31.5" outlineLevel="1" x14ac:dyDescent="0.25">
      <c r="A14" s="13" t="s">
        <v>14</v>
      </c>
      <c r="B14" s="5" t="s">
        <v>25</v>
      </c>
      <c r="C14" s="24">
        <v>4000</v>
      </c>
      <c r="D14" s="24">
        <v>0</v>
      </c>
      <c r="E14" s="14">
        <f>D14/C14</f>
        <v>0</v>
      </c>
    </row>
    <row r="15" spans="1:6" ht="31.5" outlineLevel="1" x14ac:dyDescent="0.25">
      <c r="A15" s="13" t="s">
        <v>28</v>
      </c>
      <c r="B15" s="5" t="s">
        <v>31</v>
      </c>
      <c r="C15" s="24">
        <v>1101034361.4400001</v>
      </c>
      <c r="D15" s="24">
        <v>21635517.02</v>
      </c>
      <c r="E15" s="14">
        <f>D15/C15</f>
        <v>1.9650174215910709E-2</v>
      </c>
    </row>
    <row r="16" spans="1:6" ht="31.5" x14ac:dyDescent="0.25">
      <c r="A16" s="10" t="s">
        <v>15</v>
      </c>
      <c r="B16" s="11" t="s">
        <v>20</v>
      </c>
      <c r="C16" s="21">
        <f>+SUM(C17:C20)</f>
        <v>123428000</v>
      </c>
      <c r="D16" s="21">
        <f>+SUM(D17:D20)</f>
        <v>3552357.24</v>
      </c>
      <c r="E16" s="12">
        <f t="shared" si="0"/>
        <v>2.8780805327802444E-2</v>
      </c>
    </row>
    <row r="17" spans="1:5" ht="31.5" outlineLevel="1" x14ac:dyDescent="0.25">
      <c r="A17" s="13" t="s">
        <v>16</v>
      </c>
      <c r="B17" s="5" t="s">
        <v>24</v>
      </c>
      <c r="C17" s="24">
        <v>354096</v>
      </c>
      <c r="D17" s="24">
        <v>30476</v>
      </c>
      <c r="E17" s="14">
        <f t="shared" si="0"/>
        <v>8.6067055261849892E-2</v>
      </c>
    </row>
    <row r="18" spans="1:5" ht="45.75" customHeight="1" outlineLevel="1" x14ac:dyDescent="0.25">
      <c r="A18" s="13" t="s">
        <v>17</v>
      </c>
      <c r="B18" s="5" t="s">
        <v>30</v>
      </c>
      <c r="C18" s="24">
        <v>55000</v>
      </c>
      <c r="D18" s="24">
        <v>0</v>
      </c>
      <c r="E18" s="14">
        <f t="shared" si="0"/>
        <v>0</v>
      </c>
    </row>
    <row r="19" spans="1:5" ht="31.5" outlineLevel="1" x14ac:dyDescent="0.25">
      <c r="A19" s="13" t="s">
        <v>18</v>
      </c>
      <c r="B19" s="5" t="s">
        <v>26</v>
      </c>
      <c r="C19" s="24">
        <v>113214213</v>
      </c>
      <c r="D19" s="24">
        <v>3361764.16</v>
      </c>
      <c r="E19" s="14">
        <f t="shared" si="0"/>
        <v>2.9693834995788031E-2</v>
      </c>
    </row>
    <row r="20" spans="1:5" ht="63" outlineLevel="1" x14ac:dyDescent="0.25">
      <c r="A20" s="13" t="s">
        <v>29</v>
      </c>
      <c r="B20" s="5" t="s">
        <v>27</v>
      </c>
      <c r="C20" s="24">
        <v>9804691</v>
      </c>
      <c r="D20" s="24">
        <v>160117.07999999999</v>
      </c>
      <c r="E20" s="14">
        <f t="shared" si="0"/>
        <v>1.6330660497102866E-2</v>
      </c>
    </row>
    <row r="21" spans="1:5" x14ac:dyDescent="0.25">
      <c r="A21" s="15"/>
      <c r="B21" s="16" t="s">
        <v>19</v>
      </c>
      <c r="C21" s="22">
        <f>C4+C8+C11+C16</f>
        <v>1595936783.73</v>
      </c>
      <c r="D21" s="22">
        <f>D4+D8+D11+D16</f>
        <v>49831882.270000003</v>
      </c>
      <c r="E21" s="17">
        <f>D21/C21</f>
        <v>3.1224220644588227E-2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Елена Распопина</cp:lastModifiedBy>
  <cp:lastPrinted>2023-02-09T03:28:49Z</cp:lastPrinted>
  <dcterms:created xsi:type="dcterms:W3CDTF">2017-06-23T05:02:34Z</dcterms:created>
  <dcterms:modified xsi:type="dcterms:W3CDTF">2023-02-09T03:31:02Z</dcterms:modified>
</cp:coreProperties>
</file>